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athryn.binnema\Downloads\"/>
    </mc:Choice>
  </mc:AlternateContent>
  <xr:revisionPtr revIDLastSave="0" documentId="13_ncr:1_{8D48F6AC-98E7-42D9-ADE9-53A53923612A}" xr6:coauthVersionLast="36" xr6:coauthVersionMax="47" xr10:uidLastSave="{00000000-0000-0000-0000-000000000000}"/>
  <workbookProtection workbookAlgorithmName="SHA-512" workbookHashValue="X9kAHVQmwrUBDPX0pg9s8pOdi2utI/+qY6QnHzkjgRV0WJ4LnHbLdHlyUYeGEOvl0NPgu3qQ+8skRD4Ye9VquQ==" workbookSaltValue="UYCeVayD5pacMxTvbIZlww==" workbookSpinCount="100000" lockStructure="1"/>
  <bookViews>
    <workbookView xWindow="28680" yWindow="1620" windowWidth="29040" windowHeight="15720" activeTab="1" xr2:uid="{FD054406-8DD0-4032-BB09-7F88699C4D72}"/>
  </bookViews>
  <sheets>
    <sheet name="Environmental" sheetId="1" r:id="rId1"/>
    <sheet name="Social" sheetId="2" r:id="rId2"/>
    <sheet name="Goverance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G12" i="2"/>
  <c r="D12" i="2"/>
  <c r="E12" i="2"/>
  <c r="F14" i="2"/>
  <c r="G14" i="2"/>
  <c r="D14" i="2"/>
  <c r="E14" i="2"/>
  <c r="G12" i="1" l="1"/>
  <c r="G26" i="1" s="1"/>
  <c r="G34" i="2"/>
  <c r="G32" i="2"/>
  <c r="G30" i="2"/>
  <c r="G27" i="2"/>
  <c r="G25" i="2"/>
  <c r="G23" i="2"/>
  <c r="H13" i="1"/>
  <c r="H26" i="1" s="1"/>
  <c r="G34" i="1" l="1"/>
  <c r="F30" i="2" l="1"/>
  <c r="F34" i="2"/>
  <c r="F32" i="2"/>
  <c r="F27" i="2"/>
  <c r="F25" i="2"/>
  <c r="F23" i="2"/>
  <c r="F26" i="1"/>
</calcChain>
</file>

<file path=xl/sharedStrings.xml><?xml version="1.0" encoding="utf-8"?>
<sst xmlns="http://schemas.openxmlformats.org/spreadsheetml/2006/main" count="274" uniqueCount="94">
  <si>
    <t>ESG DATA FACTSHEET: Environmental Data</t>
  </si>
  <si>
    <t xml:space="preserve"> Outlined below is a summary of primary sustainability objectives and key performance indicators (KPIs) aligned with the Environmental, Social, and Governance (E, S &amp; G) pillars</t>
  </si>
  <si>
    <t>KPI</t>
  </si>
  <si>
    <t>Unit</t>
  </si>
  <si>
    <t>GHG emissions</t>
  </si>
  <si>
    <t>Scope 1</t>
  </si>
  <si>
    <t>ktCO₂e</t>
  </si>
  <si>
    <t>Scope 2 market-based</t>
  </si>
  <si>
    <t>Scope 2 location-based</t>
  </si>
  <si>
    <t>Total scope 1 &amp; 2 market</t>
  </si>
  <si>
    <t>Scope 3</t>
  </si>
  <si>
    <t>n/a</t>
  </si>
  <si>
    <t>Category 1: Purchased goods and services</t>
  </si>
  <si>
    <t>Category 2: Capital Goods</t>
  </si>
  <si>
    <t>Category 3: Fuel and energy activities</t>
  </si>
  <si>
    <t>Category 4: Upstream transportation</t>
  </si>
  <si>
    <t>Category 5:  Waste generated in operations</t>
  </si>
  <si>
    <t>Category 6:  Business travel</t>
  </si>
  <si>
    <t>Category 7: Employee commuting</t>
  </si>
  <si>
    <t>Category 8: Upstream leased assets</t>
  </si>
  <si>
    <t>Category 11: Use of sold products</t>
  </si>
  <si>
    <t>Category 12: End-of-life treatment of sold products</t>
  </si>
  <si>
    <t>Category 13: Downstream leased assets</t>
  </si>
  <si>
    <t>Category 14: Franchises</t>
  </si>
  <si>
    <t>Total scope 1, scope 2 market &amp; scope 3</t>
  </si>
  <si>
    <t xml:space="preserve">Energy </t>
  </si>
  <si>
    <t>Total electricity consumed</t>
  </si>
  <si>
    <t>MWh</t>
  </si>
  <si>
    <t xml:space="preserve">Percent renewable electricity </t>
  </si>
  <si>
    <t>%</t>
  </si>
  <si>
    <t xml:space="preserve">Energy efficiency from data transfers </t>
  </si>
  <si>
    <t>MWH/Petabyte</t>
  </si>
  <si>
    <t>Waste</t>
  </si>
  <si>
    <t>Total waste generated</t>
  </si>
  <si>
    <t>metric tonnes</t>
  </si>
  <si>
    <t>Total waste recycled</t>
  </si>
  <si>
    <t>Percent of total waste diverted from landfill</t>
  </si>
  <si>
    <t>Percent of total hazardous waste diverted from landfill</t>
  </si>
  <si>
    <t>Scope 3 categories 9, 10 and 15 are not applicable.</t>
  </si>
  <si>
    <t>ESG DATA FACTSHEET: Social Data</t>
  </si>
  <si>
    <t xml:space="preserve">Employee diversity </t>
  </si>
  <si>
    <t>Total employees</t>
  </si>
  <si>
    <t>FTE</t>
  </si>
  <si>
    <t># at year end</t>
  </si>
  <si>
    <t xml:space="preserve">Total male employees </t>
  </si>
  <si>
    <t xml:space="preserve">Total female employees </t>
  </si>
  <si>
    <t># at end of year</t>
  </si>
  <si>
    <t xml:space="preserve">Group leadership male </t>
  </si>
  <si>
    <t>Group leadership female</t>
  </si>
  <si>
    <t xml:space="preserve">Local leadership male </t>
  </si>
  <si>
    <t xml:space="preserve">Local leadership female </t>
  </si>
  <si>
    <t>Gender pay gap</t>
  </si>
  <si>
    <t>Median gender pay gap*</t>
  </si>
  <si>
    <t>New hires</t>
  </si>
  <si>
    <t>#</t>
  </si>
  <si>
    <t>Rate (%)</t>
  </si>
  <si>
    <t>New hires male</t>
  </si>
  <si>
    <t>New hires female</t>
  </si>
  <si>
    <t>Turnover</t>
  </si>
  <si>
    <t>Turnover male</t>
  </si>
  <si>
    <t>Turnover female</t>
  </si>
  <si>
    <t>Employee engagement</t>
  </si>
  <si>
    <t>Employee Survey eNPS**</t>
  </si>
  <si>
    <t>Employee Survey eNPS response rate</t>
  </si>
  <si>
    <t>eNPS Score***</t>
  </si>
  <si>
    <t>Total eNPS Score****</t>
  </si>
  <si>
    <t>Health and safety</t>
  </si>
  <si>
    <t xml:space="preserve">Total work-related injuries </t>
  </si>
  <si>
    <t>Injury rate*****</t>
  </si>
  <si>
    <t>Number of hours worked</t>
  </si>
  <si>
    <t>*Median gender pay gap is calculated using the following formula: (Average gross hourly earnings of male employees−Average gross hourly earnings of female employees)/Average gross hourly earnings of male employees×100
**Telecommunication employees only
*** Based on response to question “Company is an employer I would always recommend to others”
****Total eNPS Score demonstrates responses to all questions and gives a more detailed explanation on the overall Organizational Climate The eNPS Score and total eNPS Score are calculated using the NPS methodology, which involves assessing results based on Promoters (scores of 9-10), Neutrals (scores of 7-8.99), and Detractors (scores of 1-6.9)
*****Rate of injuries = Injuries/ Hours worked x 200.000</t>
  </si>
  <si>
    <t>ESG DATA FACTSHEET: Governance Data</t>
  </si>
  <si>
    <t>Board of Directors</t>
  </si>
  <si>
    <t>Independent board members</t>
  </si>
  <si>
    <t>Female board members</t>
  </si>
  <si>
    <t>Compliance framework highlights</t>
  </si>
  <si>
    <t>Compliance &amp; risk function</t>
  </si>
  <si>
    <t>Yes/No</t>
  </si>
  <si>
    <t>No</t>
  </si>
  <si>
    <t>Yes</t>
  </si>
  <si>
    <t>Internal audit function</t>
  </si>
  <si>
    <r>
      <t>Whistleblow</t>
    </r>
    <r>
      <rPr>
        <sz val="11"/>
        <color theme="1"/>
        <rFont val="Aptos Narrow"/>
        <family val="2"/>
        <scheme val="minor"/>
      </rPr>
      <t xml:space="preserve">ing hotline </t>
    </r>
  </si>
  <si>
    <r>
      <t>Anti-bribery and corruption  p</t>
    </r>
    <r>
      <rPr>
        <sz val="11"/>
        <color theme="1"/>
        <rFont val="Aptos Narrow"/>
        <family val="2"/>
        <scheme val="minor"/>
      </rPr>
      <t>rogram</t>
    </r>
  </si>
  <si>
    <t xml:space="preserve">Supplier Code of Conduct </t>
  </si>
  <si>
    <t xml:space="preserve">Code of Conduct </t>
  </si>
  <si>
    <t>Annual Code of Conduct training completion rate</t>
  </si>
  <si>
    <t>Responsible Sourcing Policy</t>
  </si>
  <si>
    <t xml:space="preserve">Human Rights Policy </t>
  </si>
  <si>
    <t xml:space="preserve">Protected Disclosure &amp; Non-Retaliation Policy </t>
  </si>
  <si>
    <t>Memberships</t>
  </si>
  <si>
    <t>Joint Alliance for CSR (JAC)</t>
  </si>
  <si>
    <t>UN Global Compact Membership</t>
  </si>
  <si>
    <t xml:space="preserve">CDP Supply Chain </t>
  </si>
  <si>
    <t xml:space="preserve">Responsible Business Alliance (RBA)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</si>
</sst>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 * #,##0.0_ ;_ * \-#,##0.0_ ;_ * &quot;-&quot;??_ ;_ @_ "/>
    <numFmt numFmtId="167" formatCode="_ * #,##0_ ;_ * \-#,##0_ ;_ * &quot;-&quot;??_ ;_ @_ "/>
    <numFmt numFmtId="168" formatCode="_(* #,##0_);_(* \(#,##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1D0AD4"/>
      <name val="Aptos Narrow"/>
      <family val="2"/>
      <scheme val="minor"/>
    </font>
    <font>
      <sz val="9"/>
      <name val="Arial"/>
      <family val="2"/>
    </font>
    <font>
      <sz val="9"/>
      <color rgb="FF0066FF"/>
      <name val="Arial"/>
      <family val="2"/>
    </font>
    <font>
      <b/>
      <sz val="10"/>
      <color rgb="FF0066FF"/>
      <name val="Arial"/>
      <family val="2"/>
    </font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" fontId="0" fillId="2" borderId="1" xfId="0" applyNumberFormat="1" applyFill="1" applyBorder="1"/>
    <xf numFmtId="166" fontId="0" fillId="2" borderId="1" xfId="1" applyNumberFormat="1" applyFont="1" applyFill="1" applyBorder="1"/>
    <xf numFmtId="167" fontId="0" fillId="2" borderId="1" xfId="1" applyNumberFormat="1" applyFont="1" applyFill="1" applyBorder="1"/>
    <xf numFmtId="0" fontId="3" fillId="4" borderId="1" xfId="0" applyFont="1" applyFill="1" applyBorder="1" applyAlignment="1">
      <alignment horizontal="center"/>
    </xf>
    <xf numFmtId="1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3" fillId="4" borderId="1" xfId="0" applyNumberFormat="1" applyFont="1" applyFill="1" applyBorder="1"/>
    <xf numFmtId="0" fontId="5" fillId="4" borderId="1" xfId="0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center"/>
    </xf>
    <xf numFmtId="9" fontId="0" fillId="2" borderId="1" xfId="0" applyNumberFormat="1" applyFill="1" applyBorder="1"/>
    <xf numFmtId="0" fontId="6" fillId="2" borderId="0" xfId="0" applyFont="1" applyFill="1"/>
    <xf numFmtId="9" fontId="0" fillId="2" borderId="1" xfId="2" applyFont="1" applyFill="1" applyBorder="1"/>
    <xf numFmtId="0" fontId="2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9" fontId="0" fillId="2" borderId="1" xfId="2" applyFont="1" applyFill="1" applyBorder="1" applyAlignment="1">
      <alignment horizontal="right"/>
    </xf>
    <xf numFmtId="0" fontId="3" fillId="4" borderId="1" xfId="0" applyFont="1" applyFill="1" applyBorder="1"/>
    <xf numFmtId="0" fontId="9" fillId="2" borderId="0" xfId="0" applyFont="1" applyFill="1" applyAlignment="1">
      <alignment wrapText="1"/>
    </xf>
    <xf numFmtId="10" fontId="7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0" fontId="10" fillId="2" borderId="0" xfId="0" applyFont="1" applyFill="1"/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2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166" fontId="4" fillId="2" borderId="1" xfId="1" applyNumberFormat="1" applyFont="1" applyFill="1" applyBorder="1"/>
    <xf numFmtId="165" fontId="3" fillId="2" borderId="1" xfId="0" applyNumberFormat="1" applyFont="1" applyFill="1" applyBorder="1"/>
    <xf numFmtId="166" fontId="5" fillId="4" borderId="1" xfId="0" applyNumberFormat="1" applyFont="1" applyFill="1" applyBorder="1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right"/>
    </xf>
    <xf numFmtId="167" fontId="1" fillId="2" borderId="1" xfId="1" applyNumberFormat="1" applyFont="1" applyFill="1" applyBorder="1"/>
    <xf numFmtId="9" fontId="1" fillId="2" borderId="1" xfId="2" applyFont="1" applyFill="1" applyBorder="1"/>
    <xf numFmtId="3" fontId="1" fillId="2" borderId="1" xfId="0" applyNumberFormat="1" applyFont="1" applyFill="1" applyBorder="1"/>
    <xf numFmtId="9" fontId="1" fillId="0" borderId="1" xfId="2" applyFont="1" applyFill="1" applyBorder="1"/>
    <xf numFmtId="9" fontId="1" fillId="2" borderId="1" xfId="0" applyNumberFormat="1" applyFont="1" applyFill="1" applyBorder="1"/>
    <xf numFmtId="168" fontId="1" fillId="2" borderId="1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3" fillId="6" borderId="4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0" fillId="2" borderId="0" xfId="0" applyFill="1" applyAlignment="1">
      <alignment horizontal="left" vertical="top" wrapText="1"/>
    </xf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top" wrapText="1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9" fontId="0" fillId="2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D0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43836</xdr:colOff>
      <xdr:row>1</xdr:row>
      <xdr:rowOff>37554</xdr:rowOff>
    </xdr:from>
    <xdr:ext cx="590816" cy="569386"/>
    <xdr:pic>
      <xdr:nvPicPr>
        <xdr:cNvPr id="2" name="Picture 1">
          <a:extLst>
            <a:ext uri="{FF2B5EF4-FFF2-40B4-BE49-F238E27FC236}">
              <a16:creationId xmlns:a16="http://schemas.microsoft.com/office/drawing/2014/main" id="{05D9AFAB-B27E-4E14-BD70-888A06460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1811" y="218529"/>
          <a:ext cx="590816" cy="5693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222660</xdr:colOff>
      <xdr:row>1</xdr:row>
      <xdr:rowOff>131947</xdr:rowOff>
    </xdr:from>
    <xdr:ext cx="600341" cy="563531"/>
    <xdr:pic>
      <xdr:nvPicPr>
        <xdr:cNvPr id="3" name="Picture 2">
          <a:extLst>
            <a:ext uri="{FF2B5EF4-FFF2-40B4-BE49-F238E27FC236}">
              <a16:creationId xmlns:a16="http://schemas.microsoft.com/office/drawing/2014/main" id="{255AF0C6-DE4C-4B6B-86FB-4C7AB1E7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660" y="312922"/>
          <a:ext cx="600341" cy="56353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247403</xdr:colOff>
      <xdr:row>0</xdr:row>
      <xdr:rowOff>131948</xdr:rowOff>
    </xdr:from>
    <xdr:ext cx="600341" cy="579406"/>
    <xdr:pic>
      <xdr:nvPicPr>
        <xdr:cNvPr id="3" name="Picture 2">
          <a:extLst>
            <a:ext uri="{FF2B5EF4-FFF2-40B4-BE49-F238E27FC236}">
              <a16:creationId xmlns:a16="http://schemas.microsoft.com/office/drawing/2014/main" id="{DB7FEFF1-2E88-4ABD-A85B-B5CBDA8B9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553" y="131948"/>
          <a:ext cx="600341" cy="5794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gnetwork.sharepoint.com/sites/UGSustainabilityESG/Shared%20Documents/General/A.%20GHG%20emissions%20inventory/1.%20Environmental%20Inventory/2024/2024_UG%20GHG%20emissions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y Media"/>
      <sheetName val="Netlogic"/>
      <sheetName val="UG Slovenia"/>
      <sheetName val="UG Serbia"/>
      <sheetName val="Mainstream"/>
      <sheetName val="United Cloud"/>
      <sheetName val="Shoppster"/>
      <sheetName val="D express"/>
      <sheetName val="United Media"/>
      <sheetName val="TM Montenegro"/>
      <sheetName val="TM BiH"/>
      <sheetName val="SBB"/>
      <sheetName val="TM Slovenia"/>
      <sheetName val="TM Croatia"/>
      <sheetName val="Nova Greece"/>
      <sheetName val="Vivacom"/>
      <sheetName val="UG Croatia"/>
      <sheetName val="Env Data"/>
      <sheetName val="Emission Summary"/>
      <sheetName val="GRI 305"/>
      <sheetName val="Transported data"/>
      <sheetName val="Data Center PUE"/>
      <sheetName val="Emission Factors"/>
      <sheetName val="Scope 1 --&gt;&gt;"/>
      <sheetName val="Scope 1 Fugitive emissions"/>
      <sheetName val="Scope 1 &amp; Cat 3 Upstream Fuel"/>
      <sheetName val="Scope 2 --&gt;"/>
      <sheetName val="Scope 2 - Multi Country Opco"/>
      <sheetName val="Scope 2 Location &amp; Cat 8 &amp;13"/>
      <sheetName val="Scope 2 MARKET &amp; Cat 3 Upstream"/>
      <sheetName val="Bulgaria supplier specific EF"/>
      <sheetName val="Scope 3 &gt;&gt;"/>
      <sheetName val="Cat 1, 2 &amp; 4 PG&amp;S "/>
      <sheetName val="Cat 1, 2 &amp; 4 calc."/>
      <sheetName val="Cat 3 Fuel and Energy"/>
      <sheetName val="Cat 5 Waste in Operations"/>
      <sheetName val="Cat 6 Business travel"/>
      <sheetName val="Cat 7 Employee communting"/>
      <sheetName val="Cat 8 Upstream Leased Assets"/>
      <sheetName val="Cat 11 Use of Sold Products"/>
      <sheetName val="Cat 12 End of Life "/>
      <sheetName val="Cat 13 Downstream Leased Assets"/>
      <sheetName val="Cat 14 Franchises"/>
      <sheetName val="Exclusions"/>
      <sheetName val="(for 2025) ESR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1">
          <cell r="E81">
            <v>204842.02961046892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4FB9-EBA9-4FD3-B814-0B0F8E1D2A00}">
  <dimension ref="B2:H37"/>
  <sheetViews>
    <sheetView zoomScaleNormal="100" workbookViewId="0">
      <selection activeCell="I3" sqref="I3"/>
    </sheetView>
  </sheetViews>
  <sheetFormatPr defaultColWidth="8.69921875" defaultRowHeight="13.8"/>
  <cols>
    <col min="1" max="1" width="8.69921875" style="1"/>
    <col min="2" max="2" width="47.8984375" style="1" customWidth="1"/>
    <col min="3" max="3" width="13.3984375" style="1" customWidth="1"/>
    <col min="4" max="8" width="14.3984375" style="1" customWidth="1"/>
    <col min="9" max="16384" width="8.69921875" style="1"/>
  </cols>
  <sheetData>
    <row r="2" spans="2:8">
      <c r="B2" s="20" t="s">
        <v>0</v>
      </c>
    </row>
    <row r="3" spans="2:8" ht="9.9" customHeight="1"/>
    <row r="4" spans="2:8" ht="14.4" customHeight="1">
      <c r="B4" s="56" t="s">
        <v>1</v>
      </c>
      <c r="C4" s="56"/>
      <c r="D4" s="56"/>
      <c r="E4" s="56"/>
      <c r="F4" s="56"/>
      <c r="G4" s="56"/>
    </row>
    <row r="5" spans="2:8">
      <c r="B5" s="56"/>
      <c r="C5" s="56"/>
      <c r="D5" s="56"/>
      <c r="E5" s="56"/>
      <c r="F5" s="56"/>
      <c r="G5" s="56"/>
    </row>
    <row r="7" spans="2:8">
      <c r="B7" s="2" t="s">
        <v>2</v>
      </c>
      <c r="C7" s="2" t="s">
        <v>3</v>
      </c>
      <c r="D7" s="2">
        <v>2020</v>
      </c>
      <c r="E7" s="2">
        <v>2021</v>
      </c>
      <c r="F7" s="2">
        <v>2022</v>
      </c>
      <c r="G7" s="2">
        <v>2023</v>
      </c>
      <c r="H7" s="2">
        <v>2024</v>
      </c>
    </row>
    <row r="8" spans="2:8">
      <c r="B8" s="53" t="s">
        <v>4</v>
      </c>
      <c r="C8" s="54"/>
      <c r="D8" s="54"/>
      <c r="E8" s="54"/>
      <c r="F8" s="54"/>
      <c r="G8" s="54"/>
      <c r="H8" s="55"/>
    </row>
    <row r="9" spans="2:8">
      <c r="B9" s="3" t="s">
        <v>5</v>
      </c>
      <c r="C9" s="4" t="s">
        <v>6</v>
      </c>
      <c r="D9" s="11">
        <v>18.5</v>
      </c>
      <c r="E9" s="11">
        <v>21</v>
      </c>
      <c r="F9" s="11">
        <v>20.6</v>
      </c>
      <c r="G9" s="11">
        <v>21.077705696381937</v>
      </c>
      <c r="H9" s="11">
        <v>20.670836832332711</v>
      </c>
    </row>
    <row r="10" spans="2:8">
      <c r="B10" s="3" t="s">
        <v>7</v>
      </c>
      <c r="C10" s="4" t="s">
        <v>6</v>
      </c>
      <c r="D10" s="11">
        <v>182</v>
      </c>
      <c r="E10" s="11">
        <v>154.80000000000001</v>
      </c>
      <c r="F10" s="11">
        <v>141.4</v>
      </c>
      <c r="G10" s="11">
        <v>86.389817243986698</v>
      </c>
      <c r="H10" s="11">
        <v>74.619453995950423</v>
      </c>
    </row>
    <row r="11" spans="2:8" ht="14.4">
      <c r="B11" s="38" t="s">
        <v>8</v>
      </c>
      <c r="C11" s="7" t="s">
        <v>6</v>
      </c>
      <c r="D11" s="39">
        <v>171.4</v>
      </c>
      <c r="E11" s="39">
        <v>159.30000000000001</v>
      </c>
      <c r="F11" s="39">
        <v>155.30000000000001</v>
      </c>
      <c r="G11" s="39">
        <v>147.88074907044088</v>
      </c>
      <c r="H11" s="39">
        <v>167.26126868956703</v>
      </c>
    </row>
    <row r="12" spans="2:8">
      <c r="B12" s="27" t="s">
        <v>9</v>
      </c>
      <c r="C12" s="13" t="s">
        <v>6</v>
      </c>
      <c r="D12" s="16">
        <v>200.5</v>
      </c>
      <c r="E12" s="16">
        <v>175.9</v>
      </c>
      <c r="F12" s="16">
        <v>162.1</v>
      </c>
      <c r="G12" s="16">
        <f>G9+G10</f>
        <v>107.46752294036864</v>
      </c>
      <c r="H12" s="16">
        <v>95.290290828283119</v>
      </c>
    </row>
    <row r="13" spans="2:8">
      <c r="B13" s="33" t="s">
        <v>10</v>
      </c>
      <c r="C13" s="34" t="s">
        <v>6</v>
      </c>
      <c r="D13" s="35" t="s">
        <v>11</v>
      </c>
      <c r="E13" s="35" t="s">
        <v>11</v>
      </c>
      <c r="F13" s="40">
        <v>260.56099042206625</v>
      </c>
      <c r="G13" s="40">
        <v>218.30232998377281</v>
      </c>
      <c r="H13" s="40">
        <f>'[1]Emission Summary'!$E$81/1000</f>
        <v>204.84202961046893</v>
      </c>
    </row>
    <row r="14" spans="2:8" ht="14.4">
      <c r="B14" s="37" t="s">
        <v>12</v>
      </c>
      <c r="C14" s="7" t="s">
        <v>6</v>
      </c>
      <c r="D14" s="6" t="s">
        <v>11</v>
      </c>
      <c r="E14" s="6" t="s">
        <v>11</v>
      </c>
      <c r="F14" s="14">
        <v>104.6850183187546</v>
      </c>
      <c r="G14" s="14">
        <v>122.7019812406994</v>
      </c>
      <c r="H14" s="14">
        <v>105.03935749129757</v>
      </c>
    </row>
    <row r="15" spans="2:8" ht="14.4">
      <c r="B15" s="37" t="s">
        <v>13</v>
      </c>
      <c r="C15" s="7" t="s">
        <v>6</v>
      </c>
      <c r="D15" s="6" t="s">
        <v>11</v>
      </c>
      <c r="E15" s="6" t="s">
        <v>11</v>
      </c>
      <c r="F15" s="14">
        <v>84.26936103311229</v>
      </c>
      <c r="G15" s="14">
        <v>32.88600910324255</v>
      </c>
      <c r="H15" s="14">
        <v>46.672528807446469</v>
      </c>
    </row>
    <row r="16" spans="2:8" ht="14.4">
      <c r="B16" s="37" t="s">
        <v>14</v>
      </c>
      <c r="C16" s="7" t="s">
        <v>6</v>
      </c>
      <c r="D16" s="6" t="s">
        <v>11</v>
      </c>
      <c r="E16" s="6" t="s">
        <v>11</v>
      </c>
      <c r="F16" s="14">
        <v>37.168678141706756</v>
      </c>
      <c r="G16" s="14">
        <v>27.206925034243799</v>
      </c>
      <c r="H16" s="14">
        <v>21.669645705838889</v>
      </c>
    </row>
    <row r="17" spans="2:8" ht="14.4">
      <c r="B17" s="37" t="s">
        <v>15</v>
      </c>
      <c r="C17" s="7" t="s">
        <v>6</v>
      </c>
      <c r="D17" s="6" t="s">
        <v>11</v>
      </c>
      <c r="E17" s="6" t="s">
        <v>11</v>
      </c>
      <c r="F17" s="14">
        <v>1.8349465545660273</v>
      </c>
      <c r="G17" s="14">
        <v>1.951816071622275</v>
      </c>
      <c r="H17" s="14">
        <v>2.6618011488014255</v>
      </c>
    </row>
    <row r="18" spans="2:8" ht="14.4">
      <c r="B18" s="37" t="s">
        <v>16</v>
      </c>
      <c r="C18" s="7" t="s">
        <v>6</v>
      </c>
      <c r="D18" s="6" t="s">
        <v>11</v>
      </c>
      <c r="E18" s="6" t="s">
        <v>11</v>
      </c>
      <c r="F18" s="15">
        <v>0.41463334116598227</v>
      </c>
      <c r="G18" s="15">
        <v>8.9259514966061548E-2</v>
      </c>
      <c r="H18" s="15">
        <v>0.1144626257526192</v>
      </c>
    </row>
    <row r="19" spans="2:8" ht="14.4">
      <c r="B19" s="37" t="s">
        <v>17</v>
      </c>
      <c r="C19" s="7" t="s">
        <v>6</v>
      </c>
      <c r="D19" s="6" t="s">
        <v>11</v>
      </c>
      <c r="E19" s="6" t="s">
        <v>11</v>
      </c>
      <c r="F19" s="15">
        <v>0.33546778499999946</v>
      </c>
      <c r="G19" s="15">
        <v>0.42110244999999968</v>
      </c>
      <c r="H19" s="15">
        <v>0.52707535999999977</v>
      </c>
    </row>
    <row r="20" spans="2:8" ht="14.4">
      <c r="B20" s="37" t="s">
        <v>18</v>
      </c>
      <c r="C20" s="7" t="s">
        <v>6</v>
      </c>
      <c r="D20" s="6" t="s">
        <v>11</v>
      </c>
      <c r="E20" s="6" t="s">
        <v>11</v>
      </c>
      <c r="F20" s="14">
        <v>10.369361647367347</v>
      </c>
      <c r="G20" s="14">
        <v>7.5409231030604023</v>
      </c>
      <c r="H20" s="14">
        <v>5.2378681326348842</v>
      </c>
    </row>
    <row r="21" spans="2:8" ht="14.4">
      <c r="B21" s="37" t="s">
        <v>19</v>
      </c>
      <c r="C21" s="7" t="s">
        <v>6</v>
      </c>
      <c r="D21" s="6" t="s">
        <v>11</v>
      </c>
      <c r="E21" s="6" t="s">
        <v>11</v>
      </c>
      <c r="F21" s="14">
        <v>9.8544189727325033</v>
      </c>
      <c r="G21" s="14">
        <v>11.911744821623621</v>
      </c>
      <c r="H21" s="14">
        <v>10.703822988374712</v>
      </c>
    </row>
    <row r="22" spans="2:8" ht="14.4">
      <c r="B22" s="37" t="s">
        <v>20</v>
      </c>
      <c r="C22" s="7" t="s">
        <v>6</v>
      </c>
      <c r="D22" s="6" t="s">
        <v>11</v>
      </c>
      <c r="E22" s="6" t="s">
        <v>11</v>
      </c>
      <c r="F22" s="14">
        <v>3.7399606309208444</v>
      </c>
      <c r="G22" s="14">
        <v>5.3556984641972951</v>
      </c>
      <c r="H22" s="14">
        <v>5.0216968681454084</v>
      </c>
    </row>
    <row r="23" spans="2:8" ht="14.4">
      <c r="B23" s="37" t="s">
        <v>21</v>
      </c>
      <c r="C23" s="7" t="s">
        <v>6</v>
      </c>
      <c r="D23" s="6" t="s">
        <v>11</v>
      </c>
      <c r="E23" s="6" t="s">
        <v>11</v>
      </c>
      <c r="F23" s="15">
        <v>0.29934600502374792</v>
      </c>
      <c r="G23" s="15">
        <v>0.2309731130458646</v>
      </c>
      <c r="H23" s="15">
        <v>0.21879940572426981</v>
      </c>
    </row>
    <row r="24" spans="2:8" ht="14.4">
      <c r="B24" s="37" t="s">
        <v>22</v>
      </c>
      <c r="C24" s="7" t="s">
        <v>6</v>
      </c>
      <c r="D24" s="6" t="s">
        <v>11</v>
      </c>
      <c r="E24" s="6" t="s">
        <v>11</v>
      </c>
      <c r="F24" s="14">
        <v>6.4279271705097987</v>
      </c>
      <c r="G24" s="14">
        <v>6.9468554784195184</v>
      </c>
      <c r="H24" s="14">
        <v>4.779521056060581</v>
      </c>
    </row>
    <row r="25" spans="2:8" ht="14.4">
      <c r="B25" s="37" t="s">
        <v>23</v>
      </c>
      <c r="C25" s="7" t="s">
        <v>6</v>
      </c>
      <c r="D25" s="6" t="s">
        <v>11</v>
      </c>
      <c r="E25" s="6" t="s">
        <v>11</v>
      </c>
      <c r="F25" s="14">
        <v>1.1618708212063551</v>
      </c>
      <c r="G25" s="14">
        <v>1.0590415886519944</v>
      </c>
      <c r="H25" s="14">
        <v>1.5754500203920843</v>
      </c>
    </row>
    <row r="26" spans="2:8">
      <c r="B26" s="8" t="s">
        <v>24</v>
      </c>
      <c r="C26" s="9" t="s">
        <v>6</v>
      </c>
      <c r="D26" s="17" t="s">
        <v>11</v>
      </c>
      <c r="E26" s="17" t="s">
        <v>11</v>
      </c>
      <c r="F26" s="41">
        <f>F13+F12</f>
        <v>422.66099042206622</v>
      </c>
      <c r="G26" s="41">
        <f>G13+G12</f>
        <v>325.76985292414145</v>
      </c>
      <c r="H26" s="41">
        <f>H13+H12</f>
        <v>300.13232043875206</v>
      </c>
    </row>
    <row r="27" spans="2:8" ht="15.9" customHeight="1">
      <c r="B27" s="53" t="s">
        <v>25</v>
      </c>
      <c r="C27" s="54"/>
      <c r="D27" s="54"/>
      <c r="E27" s="54"/>
      <c r="F27" s="54"/>
      <c r="G27" s="54"/>
      <c r="H27" s="55"/>
    </row>
    <row r="28" spans="2:8">
      <c r="B28" s="3" t="s">
        <v>26</v>
      </c>
      <c r="C28" s="4" t="s">
        <v>27</v>
      </c>
      <c r="D28" s="18">
        <v>395157</v>
      </c>
      <c r="E28" s="18">
        <v>411131</v>
      </c>
      <c r="F28" s="18">
        <v>416937</v>
      </c>
      <c r="G28" s="12">
        <v>432483.08817193302</v>
      </c>
      <c r="H28" s="12">
        <v>442541.13617260702</v>
      </c>
    </row>
    <row r="29" spans="2:8">
      <c r="B29" s="3" t="s">
        <v>28</v>
      </c>
      <c r="C29" s="4" t="s">
        <v>29</v>
      </c>
      <c r="D29" s="19">
        <v>0</v>
      </c>
      <c r="E29" s="19">
        <v>0.19</v>
      </c>
      <c r="F29" s="19">
        <v>0.26</v>
      </c>
      <c r="G29" s="19">
        <v>0.4</v>
      </c>
      <c r="H29" s="19">
        <v>0.610576989749546</v>
      </c>
    </row>
    <row r="30" spans="2:8">
      <c r="B30" s="3" t="s">
        <v>30</v>
      </c>
      <c r="C30" s="4" t="s">
        <v>31</v>
      </c>
      <c r="D30" s="3">
        <v>43</v>
      </c>
      <c r="E30" s="3">
        <v>40</v>
      </c>
      <c r="F30" s="3">
        <v>34</v>
      </c>
      <c r="G30" s="3">
        <v>27</v>
      </c>
      <c r="H30" s="10">
        <v>23.496846675894211</v>
      </c>
    </row>
    <row r="31" spans="2:8" ht="15.9" customHeight="1">
      <c r="B31" s="53" t="s">
        <v>32</v>
      </c>
      <c r="C31" s="54"/>
      <c r="D31" s="54"/>
      <c r="E31" s="54"/>
      <c r="F31" s="54"/>
      <c r="G31" s="54"/>
      <c r="H31" s="55"/>
    </row>
    <row r="32" spans="2:8" ht="14.4">
      <c r="B32" s="3" t="s">
        <v>33</v>
      </c>
      <c r="C32" s="4" t="s">
        <v>34</v>
      </c>
      <c r="D32" s="6" t="s">
        <v>11</v>
      </c>
      <c r="E32" s="6" t="s">
        <v>11</v>
      </c>
      <c r="F32" s="6" t="s">
        <v>11</v>
      </c>
      <c r="G32" s="12">
        <v>1464.1917144351455</v>
      </c>
      <c r="H32" s="12">
        <v>2387.3083221818183</v>
      </c>
    </row>
    <row r="33" spans="2:8" ht="14.4">
      <c r="B33" s="3" t="s">
        <v>35</v>
      </c>
      <c r="C33" s="4" t="s">
        <v>34</v>
      </c>
      <c r="D33" s="6" t="s">
        <v>11</v>
      </c>
      <c r="E33" s="6" t="s">
        <v>11</v>
      </c>
      <c r="F33" s="6" t="s">
        <v>11</v>
      </c>
      <c r="G33" s="12">
        <v>1417.304491187411</v>
      </c>
      <c r="H33" s="12">
        <v>2095.4973454545452</v>
      </c>
    </row>
    <row r="34" spans="2:8" ht="14.4">
      <c r="B34" s="3" t="s">
        <v>36</v>
      </c>
      <c r="C34" s="4" t="s">
        <v>29</v>
      </c>
      <c r="D34" s="6" t="s">
        <v>11</v>
      </c>
      <c r="E34" s="6" t="s">
        <v>11</v>
      </c>
      <c r="F34" s="6" t="s">
        <v>11</v>
      </c>
      <c r="G34" s="21">
        <f>G33/G32</f>
        <v>0.9679774016028887</v>
      </c>
      <c r="H34" s="21">
        <v>0.87776569368275814</v>
      </c>
    </row>
    <row r="35" spans="2:8" ht="14.4">
      <c r="B35" s="3" t="s">
        <v>37</v>
      </c>
      <c r="C35" s="4" t="s">
        <v>29</v>
      </c>
      <c r="D35" s="6" t="s">
        <v>11</v>
      </c>
      <c r="E35" s="6" t="s">
        <v>11</v>
      </c>
      <c r="F35" s="6" t="s">
        <v>11</v>
      </c>
      <c r="G35" s="21">
        <v>0.99957821137942737</v>
      </c>
      <c r="H35" s="21">
        <v>0.99957821137942737</v>
      </c>
    </row>
    <row r="37" spans="2:8" ht="14.4">
      <c r="B37" s="36" t="s">
        <v>38</v>
      </c>
    </row>
  </sheetData>
  <sheetProtection algorithmName="SHA-512" hashValue="vzNzTg7wZR11yXDVRs2zPAGXOht+SRpnI4/9EX3Zli5jRDzhS13s9avl2IOF0cDLbeIfgoFmWTHAby5tfaSQLg==" saltValue="CoKA5vD+Emjg1ZYddc+ESQ==" spinCount="100000" sheet="1" objects="1" scenarios="1" selectLockedCells="1" selectUnlockedCells="1"/>
  <mergeCells count="4">
    <mergeCell ref="B8:H8"/>
    <mergeCell ref="B27:H27"/>
    <mergeCell ref="B31:H31"/>
    <mergeCell ref="B4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2448-7589-4353-8563-78A32798D598}">
  <dimension ref="B2:K45"/>
  <sheetViews>
    <sheetView tabSelected="1" zoomScale="91" zoomScaleNormal="91" workbookViewId="0">
      <selection activeCell="J25" sqref="J25"/>
    </sheetView>
  </sheetViews>
  <sheetFormatPr defaultColWidth="8.69921875" defaultRowHeight="13.8"/>
  <cols>
    <col min="1" max="1" width="8.69921875" style="1"/>
    <col min="2" max="2" width="47.8984375" style="1" customWidth="1"/>
    <col min="3" max="3" width="16.3984375" style="1" customWidth="1"/>
    <col min="4" max="7" width="14.3984375" style="31" customWidth="1"/>
    <col min="8" max="16384" width="8.69921875" style="1"/>
  </cols>
  <sheetData>
    <row r="2" spans="2:11">
      <c r="B2" s="20" t="s">
        <v>39</v>
      </c>
      <c r="D2" s="42"/>
      <c r="E2" s="42"/>
      <c r="F2" s="42"/>
      <c r="G2" s="42"/>
    </row>
    <row r="3" spans="2:11" ht="9.9" customHeight="1">
      <c r="D3" s="42"/>
      <c r="E3" s="42"/>
      <c r="F3" s="42"/>
      <c r="G3" s="42"/>
    </row>
    <row r="4" spans="2:11" ht="14.4" customHeight="1">
      <c r="B4" s="56" t="s">
        <v>1</v>
      </c>
      <c r="C4" s="56"/>
      <c r="D4" s="56"/>
      <c r="E4" s="56"/>
      <c r="F4" s="56"/>
      <c r="G4" s="43"/>
    </row>
    <row r="5" spans="2:11">
      <c r="B5" s="56"/>
      <c r="C5" s="56"/>
      <c r="D5" s="56"/>
      <c r="E5" s="56"/>
      <c r="F5" s="56"/>
      <c r="G5" s="43"/>
    </row>
    <row r="7" spans="2:11">
      <c r="B7" s="22" t="s">
        <v>2</v>
      </c>
      <c r="C7" s="22" t="s">
        <v>3</v>
      </c>
      <c r="D7" s="22">
        <v>2021</v>
      </c>
      <c r="E7" s="22">
        <v>2022</v>
      </c>
      <c r="F7" s="22">
        <v>2023</v>
      </c>
      <c r="G7" s="22">
        <v>2024</v>
      </c>
    </row>
    <row r="8" spans="2:11">
      <c r="B8" s="57" t="s">
        <v>40</v>
      </c>
      <c r="C8" s="58"/>
      <c r="D8" s="58"/>
      <c r="E8" s="58"/>
      <c r="F8" s="58"/>
      <c r="G8" s="59"/>
    </row>
    <row r="9" spans="2:11">
      <c r="B9" s="60" t="s">
        <v>41</v>
      </c>
      <c r="C9" s="23" t="s">
        <v>42</v>
      </c>
      <c r="D9" s="44" t="s">
        <v>11</v>
      </c>
      <c r="E9" s="44" t="s">
        <v>11</v>
      </c>
      <c r="F9" s="45">
        <v>14118</v>
      </c>
      <c r="G9" s="45">
        <v>14647</v>
      </c>
    </row>
    <row r="10" spans="2:11">
      <c r="B10" s="61"/>
      <c r="C10" s="23" t="s">
        <v>43</v>
      </c>
      <c r="D10" s="45">
        <v>14300</v>
      </c>
      <c r="E10" s="45">
        <v>14954</v>
      </c>
      <c r="F10" s="45">
        <v>14946</v>
      </c>
      <c r="G10" s="45">
        <v>15465</v>
      </c>
    </row>
    <row r="11" spans="2:11">
      <c r="B11" s="62" t="s">
        <v>44</v>
      </c>
      <c r="C11" s="23" t="s">
        <v>43</v>
      </c>
      <c r="D11" s="45">
        <v>8202</v>
      </c>
      <c r="E11" s="45">
        <v>8621</v>
      </c>
      <c r="F11" s="45">
        <v>8603</v>
      </c>
      <c r="G11" s="45">
        <v>8955</v>
      </c>
    </row>
    <row r="12" spans="2:11">
      <c r="B12" s="62"/>
      <c r="C12" s="23" t="s">
        <v>29</v>
      </c>
      <c r="D12" s="46">
        <f>D11/D10</f>
        <v>0.57356643356643355</v>
      </c>
      <c r="E12" s="46">
        <f>E11/E10</f>
        <v>0.57650127056306</v>
      </c>
      <c r="F12" s="46">
        <f t="shared" ref="F12:G12" si="0">F11/F10</f>
        <v>0.57560551318078412</v>
      </c>
      <c r="G12" s="46">
        <f t="shared" si="0"/>
        <v>0.57904946653734235</v>
      </c>
      <c r="J12" s="28"/>
      <c r="K12" s="28"/>
    </row>
    <row r="13" spans="2:11">
      <c r="B13" s="62" t="s">
        <v>45</v>
      </c>
      <c r="C13" s="23" t="s">
        <v>46</v>
      </c>
      <c r="D13" s="45">
        <v>6098</v>
      </c>
      <c r="E13" s="45">
        <v>6333</v>
      </c>
      <c r="F13" s="47">
        <v>6343</v>
      </c>
      <c r="G13" s="45">
        <v>6510</v>
      </c>
      <c r="J13" s="29"/>
      <c r="K13" s="30"/>
    </row>
    <row r="14" spans="2:11">
      <c r="B14" s="62"/>
      <c r="C14" s="23" t="s">
        <v>29</v>
      </c>
      <c r="D14" s="48">
        <f>D13/D10</f>
        <v>0.42643356643356645</v>
      </c>
      <c r="E14" s="48">
        <f>E13/E10</f>
        <v>0.42349872943693995</v>
      </c>
      <c r="F14" s="48">
        <f>F13/F10</f>
        <v>0.42439448681921582</v>
      </c>
      <c r="G14" s="48">
        <f>G13/G10</f>
        <v>0.42095053346265759</v>
      </c>
      <c r="J14" s="29"/>
      <c r="K14" s="30"/>
    </row>
    <row r="15" spans="2:11">
      <c r="B15" s="3" t="s">
        <v>47</v>
      </c>
      <c r="C15" s="23" t="s">
        <v>29</v>
      </c>
      <c r="D15" s="44" t="s">
        <v>11</v>
      </c>
      <c r="E15" s="46">
        <v>0.57999999999999996</v>
      </c>
      <c r="F15" s="46">
        <v>0.46700000000000003</v>
      </c>
      <c r="G15" s="46">
        <v>0.5</v>
      </c>
      <c r="J15" s="29"/>
      <c r="K15" s="30"/>
    </row>
    <row r="16" spans="2:11">
      <c r="B16" s="3" t="s">
        <v>48</v>
      </c>
      <c r="C16" s="23" t="s">
        <v>29</v>
      </c>
      <c r="D16" s="44" t="s">
        <v>11</v>
      </c>
      <c r="E16" s="46">
        <v>0.42</v>
      </c>
      <c r="F16" s="46">
        <v>0.53300000000000003</v>
      </c>
      <c r="G16" s="46">
        <v>0.5</v>
      </c>
    </row>
    <row r="17" spans="2:10">
      <c r="B17" s="3" t="s">
        <v>49</v>
      </c>
      <c r="C17" s="23" t="s">
        <v>29</v>
      </c>
      <c r="D17" s="44" t="s">
        <v>11</v>
      </c>
      <c r="E17" s="46">
        <v>0.6</v>
      </c>
      <c r="F17" s="46">
        <v>0.63600000000000001</v>
      </c>
      <c r="G17" s="46">
        <v>0.7</v>
      </c>
    </row>
    <row r="18" spans="2:10">
      <c r="B18" s="3" t="s">
        <v>50</v>
      </c>
      <c r="C18" s="23" t="s">
        <v>29</v>
      </c>
      <c r="D18" s="44" t="s">
        <v>11</v>
      </c>
      <c r="E18" s="46">
        <v>0.4</v>
      </c>
      <c r="F18" s="46">
        <v>0.36399999999999999</v>
      </c>
      <c r="G18" s="46">
        <v>0.3</v>
      </c>
    </row>
    <row r="19" spans="2:10">
      <c r="B19" s="57" t="s">
        <v>51</v>
      </c>
      <c r="C19" s="58"/>
      <c r="D19" s="58"/>
      <c r="E19" s="58"/>
      <c r="F19" s="58"/>
      <c r="G19" s="59"/>
      <c r="J19" s="68"/>
    </row>
    <row r="20" spans="2:10">
      <c r="B20" s="32" t="s">
        <v>52</v>
      </c>
      <c r="C20" s="23" t="s">
        <v>29</v>
      </c>
      <c r="D20" s="44" t="s">
        <v>11</v>
      </c>
      <c r="E20" s="44" t="s">
        <v>11</v>
      </c>
      <c r="F20" s="49">
        <v>0.12</v>
      </c>
      <c r="G20" s="49">
        <v>0.09</v>
      </c>
    </row>
    <row r="21" spans="2:10" ht="14.4" customHeight="1">
      <c r="B21" s="57" t="s">
        <v>53</v>
      </c>
      <c r="C21" s="58"/>
      <c r="D21" s="58"/>
      <c r="E21" s="58"/>
      <c r="F21" s="58"/>
      <c r="G21" s="59"/>
    </row>
    <row r="22" spans="2:10">
      <c r="B22" s="62" t="s">
        <v>53</v>
      </c>
      <c r="C22" s="4" t="s">
        <v>54</v>
      </c>
      <c r="D22" s="45">
        <v>2938</v>
      </c>
      <c r="E22" s="45">
        <v>3105</v>
      </c>
      <c r="F22" s="50">
        <v>3225</v>
      </c>
      <c r="G22" s="50">
        <v>3996</v>
      </c>
    </row>
    <row r="23" spans="2:10">
      <c r="B23" s="62"/>
      <c r="C23" s="4" t="s">
        <v>55</v>
      </c>
      <c r="D23" s="49">
        <v>0.21</v>
      </c>
      <c r="E23" s="49">
        <v>0.21</v>
      </c>
      <c r="F23" s="49">
        <f>F22/F10</f>
        <v>0.21577679646728221</v>
      </c>
      <c r="G23" s="49">
        <f>G22/G10</f>
        <v>0.25838991270611056</v>
      </c>
    </row>
    <row r="24" spans="2:10">
      <c r="B24" s="63" t="s">
        <v>56</v>
      </c>
      <c r="C24" s="4" t="s">
        <v>54</v>
      </c>
      <c r="D24" s="44" t="s">
        <v>11</v>
      </c>
      <c r="E24" s="50">
        <v>1816</v>
      </c>
      <c r="F24" s="50">
        <v>1892</v>
      </c>
      <c r="G24" s="50">
        <v>2238</v>
      </c>
    </row>
    <row r="25" spans="2:10">
      <c r="B25" s="63"/>
      <c r="C25" s="4" t="s">
        <v>55</v>
      </c>
      <c r="D25" s="44" t="s">
        <v>11</v>
      </c>
      <c r="E25" s="49">
        <v>0.12</v>
      </c>
      <c r="F25" s="49">
        <f>F24/F10</f>
        <v>0.12658905392747224</v>
      </c>
      <c r="G25" s="49">
        <f>G24/G10</f>
        <v>0.14471387002909797</v>
      </c>
    </row>
    <row r="26" spans="2:10">
      <c r="B26" s="63" t="s">
        <v>57</v>
      </c>
      <c r="C26" s="4" t="s">
        <v>54</v>
      </c>
      <c r="D26" s="44" t="s">
        <v>11</v>
      </c>
      <c r="E26" s="50">
        <v>1289</v>
      </c>
      <c r="F26" s="50">
        <v>1333</v>
      </c>
      <c r="G26" s="50">
        <v>1758</v>
      </c>
    </row>
    <row r="27" spans="2:10">
      <c r="B27" s="63"/>
      <c r="C27" s="4" t="s">
        <v>55</v>
      </c>
      <c r="D27" s="44" t="s">
        <v>11</v>
      </c>
      <c r="E27" s="49">
        <v>0.09</v>
      </c>
      <c r="F27" s="49">
        <f>F26/F10</f>
        <v>8.9187742539809989E-2</v>
      </c>
      <c r="G27" s="49">
        <f>G26/G10</f>
        <v>0.1136760426770126</v>
      </c>
    </row>
    <row r="28" spans="2:10">
      <c r="B28" s="57" t="s">
        <v>58</v>
      </c>
      <c r="C28" s="58"/>
      <c r="D28" s="58"/>
      <c r="E28" s="58"/>
      <c r="F28" s="58"/>
      <c r="G28" s="59"/>
    </row>
    <row r="29" spans="2:10">
      <c r="B29" s="62" t="s">
        <v>58</v>
      </c>
      <c r="C29" s="4" t="s">
        <v>54</v>
      </c>
      <c r="D29" s="50">
        <v>2635</v>
      </c>
      <c r="E29" s="50">
        <v>3671</v>
      </c>
      <c r="F29" s="50">
        <v>3233</v>
      </c>
      <c r="G29" s="50">
        <v>3472</v>
      </c>
    </row>
    <row r="30" spans="2:10">
      <c r="B30" s="62"/>
      <c r="C30" s="4" t="s">
        <v>55</v>
      </c>
      <c r="D30" s="49">
        <v>0.2</v>
      </c>
      <c r="E30" s="49">
        <v>0.25</v>
      </c>
      <c r="F30" s="49">
        <f>F29/F10</f>
        <v>0.21631205673758866</v>
      </c>
      <c r="G30" s="49">
        <f>G29/G10</f>
        <v>0.22450695118008407</v>
      </c>
    </row>
    <row r="31" spans="2:10">
      <c r="B31" s="63" t="s">
        <v>59</v>
      </c>
      <c r="C31" s="4" t="s">
        <v>54</v>
      </c>
      <c r="D31" s="44" t="s">
        <v>11</v>
      </c>
      <c r="E31" s="50">
        <v>2082</v>
      </c>
      <c r="F31" s="50">
        <v>1336</v>
      </c>
      <c r="G31" s="50">
        <v>1881</v>
      </c>
    </row>
    <row r="32" spans="2:10">
      <c r="B32" s="63"/>
      <c r="C32" s="4" t="s">
        <v>55</v>
      </c>
      <c r="D32" s="44" t="s">
        <v>11</v>
      </c>
      <c r="E32" s="49">
        <v>0.14000000000000001</v>
      </c>
      <c r="F32" s="49">
        <f>F31/F10</f>
        <v>8.9388465141174892E-2</v>
      </c>
      <c r="G32" s="49">
        <f>G31/G10</f>
        <v>0.12162948593598448</v>
      </c>
    </row>
    <row r="33" spans="2:7">
      <c r="B33" s="63" t="s">
        <v>60</v>
      </c>
      <c r="C33" s="4" t="s">
        <v>54</v>
      </c>
      <c r="D33" s="44" t="s">
        <v>11</v>
      </c>
      <c r="E33" s="50">
        <v>1589</v>
      </c>
      <c r="F33" s="50">
        <v>1897</v>
      </c>
      <c r="G33" s="50">
        <v>1591</v>
      </c>
    </row>
    <row r="34" spans="2:7">
      <c r="B34" s="63"/>
      <c r="C34" s="4" t="s">
        <v>55</v>
      </c>
      <c r="D34" s="44" t="s">
        <v>11</v>
      </c>
      <c r="E34" s="49">
        <v>0.11</v>
      </c>
      <c r="F34" s="49">
        <f>F33/F10</f>
        <v>0.12692359159641375</v>
      </c>
      <c r="G34" s="49">
        <f>G33/G10</f>
        <v>0.10287746524409958</v>
      </c>
    </row>
    <row r="35" spans="2:7">
      <c r="B35" s="57" t="s">
        <v>61</v>
      </c>
      <c r="C35" s="58"/>
      <c r="D35" s="58"/>
      <c r="E35" s="58"/>
      <c r="F35" s="58"/>
      <c r="G35" s="59"/>
    </row>
    <row r="36" spans="2:7">
      <c r="B36" s="3" t="s">
        <v>62</v>
      </c>
      <c r="C36" s="23" t="s">
        <v>54</v>
      </c>
      <c r="D36" s="45">
        <v>3119</v>
      </c>
      <c r="E36" s="45">
        <v>6481</v>
      </c>
      <c r="F36" s="45">
        <v>7933</v>
      </c>
      <c r="G36" s="45">
        <v>7363</v>
      </c>
    </row>
    <row r="37" spans="2:7">
      <c r="B37" s="3" t="s">
        <v>63</v>
      </c>
      <c r="C37" s="23" t="s">
        <v>29</v>
      </c>
      <c r="D37" s="49">
        <v>0.82</v>
      </c>
      <c r="E37" s="49">
        <v>0.79</v>
      </c>
      <c r="F37" s="49">
        <v>0.87</v>
      </c>
      <c r="G37" s="49">
        <v>0.83</v>
      </c>
    </row>
    <row r="38" spans="2:7">
      <c r="B38" s="3" t="s">
        <v>64</v>
      </c>
      <c r="C38" s="23" t="s">
        <v>54</v>
      </c>
      <c r="D38" s="51">
        <v>20</v>
      </c>
      <c r="E38" s="51">
        <v>26</v>
      </c>
      <c r="F38" s="51">
        <v>26</v>
      </c>
      <c r="G38" s="51">
        <v>23</v>
      </c>
    </row>
    <row r="39" spans="2:7">
      <c r="B39" s="3" t="s">
        <v>65</v>
      </c>
      <c r="C39" s="23" t="s">
        <v>54</v>
      </c>
      <c r="D39" s="51">
        <v>-1</v>
      </c>
      <c r="E39" s="52">
        <v>7.6</v>
      </c>
      <c r="F39" s="52">
        <v>6.7</v>
      </c>
      <c r="G39" s="52">
        <v>4</v>
      </c>
    </row>
    <row r="40" spans="2:7">
      <c r="B40" s="57" t="s">
        <v>66</v>
      </c>
      <c r="C40" s="58"/>
      <c r="D40" s="58"/>
      <c r="E40" s="58"/>
      <c r="F40" s="58"/>
      <c r="G40" s="59"/>
    </row>
    <row r="41" spans="2:7">
      <c r="B41" s="3" t="s">
        <v>67</v>
      </c>
      <c r="C41" s="4" t="s">
        <v>54</v>
      </c>
      <c r="D41" s="51">
        <v>69</v>
      </c>
      <c r="E41" s="51">
        <v>64</v>
      </c>
      <c r="F41" s="51">
        <v>76</v>
      </c>
      <c r="G41" s="51">
        <v>86</v>
      </c>
    </row>
    <row r="42" spans="2:7">
      <c r="B42" s="3" t="s">
        <v>68</v>
      </c>
      <c r="C42" s="4" t="s">
        <v>54</v>
      </c>
      <c r="D42" s="44" t="s">
        <v>11</v>
      </c>
      <c r="E42" s="51">
        <v>0.4</v>
      </c>
      <c r="F42" s="51">
        <v>0.48</v>
      </c>
      <c r="G42" s="51">
        <v>0.53</v>
      </c>
    </row>
    <row r="43" spans="2:7">
      <c r="B43" s="3" t="s">
        <v>69</v>
      </c>
      <c r="C43" s="4" t="s">
        <v>54</v>
      </c>
      <c r="D43" s="44" t="s">
        <v>11</v>
      </c>
      <c r="E43" s="45">
        <v>31640024</v>
      </c>
      <c r="F43" s="50">
        <v>31614854</v>
      </c>
      <c r="G43" s="50">
        <v>32306307</v>
      </c>
    </row>
    <row r="44" spans="2:7" ht="9.9" customHeight="1">
      <c r="D44" s="42"/>
      <c r="E44" s="42"/>
      <c r="F44" s="42"/>
      <c r="G44" s="42"/>
    </row>
    <row r="45" spans="2:7" ht="126" customHeight="1">
      <c r="B45" s="64" t="s">
        <v>70</v>
      </c>
      <c r="C45" s="64"/>
      <c r="D45" s="64"/>
      <c r="E45" s="64"/>
      <c r="F45" s="64"/>
      <c r="G45" s="64"/>
    </row>
  </sheetData>
  <sheetProtection algorithmName="SHA-512" hashValue="ubKKNP7igeJ8LUr8yGV6TMr8fGW3FsW/7tBOt7v1ugNLaQOD/S/S6pYOVB204QyU1ucxMnMjJ5VK16LR9DJX1Q==" saltValue="dZpAk7R7C1u81JNYAuR5sA==" spinCount="100000" sheet="1" objects="1" scenarios="1" selectLockedCells="1" selectUnlockedCells="1"/>
  <mergeCells count="17">
    <mergeCell ref="B40:G40"/>
    <mergeCell ref="B45:G45"/>
    <mergeCell ref="B29:B30"/>
    <mergeCell ref="B31:B32"/>
    <mergeCell ref="B33:B34"/>
    <mergeCell ref="B4:F5"/>
    <mergeCell ref="B8:G8"/>
    <mergeCell ref="B19:G19"/>
    <mergeCell ref="B28:G28"/>
    <mergeCell ref="B35:G35"/>
    <mergeCell ref="B21:G21"/>
    <mergeCell ref="B9:B10"/>
    <mergeCell ref="B22:B23"/>
    <mergeCell ref="B24:B25"/>
    <mergeCell ref="B26:B27"/>
    <mergeCell ref="B11:B12"/>
    <mergeCell ref="B13:B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401D-E23C-4EAD-80C3-04664A9D27F1}">
  <dimension ref="B2:G29"/>
  <sheetViews>
    <sheetView zoomScaleNormal="100" workbookViewId="0">
      <selection activeCell="D34" sqref="D34"/>
    </sheetView>
  </sheetViews>
  <sheetFormatPr defaultColWidth="8.69921875" defaultRowHeight="13.8"/>
  <cols>
    <col min="1" max="1" width="8.69921875" style="1"/>
    <col min="2" max="2" width="47.8984375" style="1" customWidth="1"/>
    <col min="3" max="3" width="13.3984375" style="1" customWidth="1"/>
    <col min="4" max="7" width="14.3984375" style="1" customWidth="1"/>
    <col min="8" max="16384" width="8.69921875" style="1"/>
  </cols>
  <sheetData>
    <row r="2" spans="2:7">
      <c r="B2" s="20" t="s">
        <v>71</v>
      </c>
    </row>
    <row r="3" spans="2:7" ht="9.9" customHeight="1"/>
    <row r="4" spans="2:7" ht="14.4" customHeight="1">
      <c r="B4" s="56" t="s">
        <v>1</v>
      </c>
      <c r="C4" s="56"/>
      <c r="D4" s="56"/>
      <c r="E4" s="56"/>
      <c r="F4" s="56"/>
      <c r="G4" s="25"/>
    </row>
    <row r="5" spans="2:7">
      <c r="B5" s="56"/>
      <c r="C5" s="56"/>
      <c r="D5" s="56"/>
      <c r="E5" s="56"/>
      <c r="F5" s="56"/>
      <c r="G5" s="25"/>
    </row>
    <row r="7" spans="2:7">
      <c r="B7" s="24" t="s">
        <v>2</v>
      </c>
      <c r="C7" s="24" t="s">
        <v>3</v>
      </c>
      <c r="D7" s="24">
        <v>2021</v>
      </c>
      <c r="E7" s="24">
        <v>2022</v>
      </c>
      <c r="F7" s="24">
        <v>2023</v>
      </c>
      <c r="G7" s="24">
        <v>2024</v>
      </c>
    </row>
    <row r="8" spans="2:7">
      <c r="B8" s="65" t="s">
        <v>72</v>
      </c>
      <c r="C8" s="66"/>
      <c r="D8" s="66"/>
      <c r="E8" s="66"/>
      <c r="F8" s="66"/>
      <c r="G8" s="67"/>
    </row>
    <row r="9" spans="2:7">
      <c r="B9" s="3" t="s">
        <v>72</v>
      </c>
      <c r="C9" s="3" t="s">
        <v>54</v>
      </c>
      <c r="D9" s="12">
        <v>4</v>
      </c>
      <c r="E9" s="12">
        <v>4</v>
      </c>
      <c r="F9" s="12">
        <v>4</v>
      </c>
      <c r="G9" s="12">
        <v>4</v>
      </c>
    </row>
    <row r="10" spans="2:7">
      <c r="B10" s="62" t="s">
        <v>73</v>
      </c>
      <c r="C10" s="3" t="s">
        <v>54</v>
      </c>
      <c r="D10" s="12">
        <v>2</v>
      </c>
      <c r="E10" s="12">
        <v>2</v>
      </c>
      <c r="F10" s="12">
        <v>2</v>
      </c>
      <c r="G10" s="12">
        <v>2</v>
      </c>
    </row>
    <row r="11" spans="2:7">
      <c r="B11" s="62"/>
      <c r="C11" s="3" t="s">
        <v>29</v>
      </c>
      <c r="D11" s="21">
        <v>0.5</v>
      </c>
      <c r="E11" s="21">
        <v>0.5</v>
      </c>
      <c r="F11" s="19">
        <v>0.5</v>
      </c>
      <c r="G11" s="19">
        <v>0.5</v>
      </c>
    </row>
    <row r="12" spans="2:7">
      <c r="B12" s="62" t="s">
        <v>74</v>
      </c>
      <c r="C12" s="3" t="s">
        <v>54</v>
      </c>
      <c r="D12" s="12">
        <v>1</v>
      </c>
      <c r="E12" s="12">
        <v>1</v>
      </c>
      <c r="F12" s="3">
        <v>1</v>
      </c>
      <c r="G12" s="3">
        <v>1</v>
      </c>
    </row>
    <row r="13" spans="2:7">
      <c r="B13" s="62"/>
      <c r="C13" s="3" t="s">
        <v>29</v>
      </c>
      <c r="D13" s="21">
        <v>0.25</v>
      </c>
      <c r="E13" s="21">
        <v>0.25</v>
      </c>
      <c r="F13" s="19">
        <v>0.25</v>
      </c>
      <c r="G13" s="19">
        <v>0.25</v>
      </c>
    </row>
    <row r="14" spans="2:7">
      <c r="B14" s="65" t="s">
        <v>75</v>
      </c>
      <c r="C14" s="66"/>
      <c r="D14" s="66"/>
      <c r="E14" s="66"/>
      <c r="F14" s="66"/>
      <c r="G14" s="67"/>
    </row>
    <row r="15" spans="2:7">
      <c r="B15" s="3" t="s">
        <v>76</v>
      </c>
      <c r="C15" s="3" t="s">
        <v>77</v>
      </c>
      <c r="D15" s="5" t="s">
        <v>78</v>
      </c>
      <c r="E15" s="5" t="s">
        <v>79</v>
      </c>
      <c r="F15" s="5" t="s">
        <v>79</v>
      </c>
      <c r="G15" s="5" t="s">
        <v>79</v>
      </c>
    </row>
    <row r="16" spans="2:7">
      <c r="B16" s="3" t="s">
        <v>80</v>
      </c>
      <c r="C16" s="3" t="s">
        <v>77</v>
      </c>
      <c r="D16" s="5" t="s">
        <v>79</v>
      </c>
      <c r="E16" s="5" t="s">
        <v>79</v>
      </c>
      <c r="F16" s="5" t="s">
        <v>79</v>
      </c>
      <c r="G16" s="5" t="s">
        <v>79</v>
      </c>
    </row>
    <row r="17" spans="2:7">
      <c r="B17" s="3" t="s">
        <v>81</v>
      </c>
      <c r="C17" s="3" t="s">
        <v>77</v>
      </c>
      <c r="D17" s="5" t="s">
        <v>79</v>
      </c>
      <c r="E17" s="5" t="s">
        <v>79</v>
      </c>
      <c r="F17" s="5" t="s">
        <v>79</v>
      </c>
      <c r="G17" s="5" t="s">
        <v>79</v>
      </c>
    </row>
    <row r="18" spans="2:7">
      <c r="B18" s="3" t="s">
        <v>82</v>
      </c>
      <c r="C18" s="3" t="s">
        <v>77</v>
      </c>
      <c r="D18" s="5" t="s">
        <v>79</v>
      </c>
      <c r="E18" s="5" t="s">
        <v>79</v>
      </c>
      <c r="F18" s="5" t="s">
        <v>79</v>
      </c>
      <c r="G18" s="5" t="s">
        <v>79</v>
      </c>
    </row>
    <row r="19" spans="2:7">
      <c r="B19" s="3" t="s">
        <v>83</v>
      </c>
      <c r="C19" s="3" t="s">
        <v>77</v>
      </c>
      <c r="D19" s="5" t="s">
        <v>78</v>
      </c>
      <c r="E19" s="5" t="s">
        <v>79</v>
      </c>
      <c r="F19" s="5" t="s">
        <v>79</v>
      </c>
      <c r="G19" s="5" t="s">
        <v>79</v>
      </c>
    </row>
    <row r="20" spans="2:7">
      <c r="B20" s="3" t="s">
        <v>84</v>
      </c>
      <c r="C20" s="3" t="s">
        <v>77</v>
      </c>
      <c r="D20" s="5" t="s">
        <v>79</v>
      </c>
      <c r="E20" s="5" t="s">
        <v>79</v>
      </c>
      <c r="F20" s="5" t="s">
        <v>79</v>
      </c>
      <c r="G20" s="5" t="s">
        <v>79</v>
      </c>
    </row>
    <row r="21" spans="2:7">
      <c r="B21" s="3" t="s">
        <v>85</v>
      </c>
      <c r="C21" s="3" t="s">
        <v>29</v>
      </c>
      <c r="D21" s="5" t="s">
        <v>11</v>
      </c>
      <c r="E21" s="26">
        <v>0.93</v>
      </c>
      <c r="F21" s="26">
        <v>0.91</v>
      </c>
      <c r="G21" s="26">
        <v>0.88</v>
      </c>
    </row>
    <row r="22" spans="2:7">
      <c r="B22" s="3" t="s">
        <v>86</v>
      </c>
      <c r="C22" s="3" t="s">
        <v>77</v>
      </c>
      <c r="D22" s="5" t="s">
        <v>78</v>
      </c>
      <c r="E22" s="5" t="s">
        <v>78</v>
      </c>
      <c r="F22" s="5" t="s">
        <v>79</v>
      </c>
      <c r="G22" s="5" t="s">
        <v>79</v>
      </c>
    </row>
    <row r="23" spans="2:7">
      <c r="B23" s="3" t="s">
        <v>87</v>
      </c>
      <c r="C23" s="3" t="s">
        <v>77</v>
      </c>
      <c r="D23" s="5" t="s">
        <v>78</v>
      </c>
      <c r="E23" s="5" t="s">
        <v>78</v>
      </c>
      <c r="F23" s="5" t="s">
        <v>79</v>
      </c>
      <c r="G23" s="5" t="s">
        <v>79</v>
      </c>
    </row>
    <row r="24" spans="2:7">
      <c r="B24" s="3" t="s">
        <v>88</v>
      </c>
      <c r="C24" s="3" t="s">
        <v>77</v>
      </c>
      <c r="D24" s="5" t="s">
        <v>78</v>
      </c>
      <c r="E24" s="5" t="s">
        <v>79</v>
      </c>
      <c r="F24" s="5" t="s">
        <v>79</v>
      </c>
      <c r="G24" s="5" t="s">
        <v>79</v>
      </c>
    </row>
    <row r="25" spans="2:7">
      <c r="B25" s="65" t="s">
        <v>89</v>
      </c>
      <c r="C25" s="66"/>
      <c r="D25" s="66"/>
      <c r="E25" s="66"/>
      <c r="F25" s="66"/>
      <c r="G25" s="67"/>
    </row>
    <row r="26" spans="2:7">
      <c r="B26" s="3" t="s">
        <v>90</v>
      </c>
      <c r="C26" s="3" t="s">
        <v>77</v>
      </c>
      <c r="D26" s="5" t="s">
        <v>78</v>
      </c>
      <c r="E26" s="5" t="s">
        <v>78</v>
      </c>
      <c r="F26" s="5" t="s">
        <v>78</v>
      </c>
      <c r="G26" s="5" t="s">
        <v>79</v>
      </c>
    </row>
    <row r="27" spans="2:7">
      <c r="B27" s="3" t="s">
        <v>91</v>
      </c>
      <c r="C27" s="3" t="s">
        <v>77</v>
      </c>
      <c r="D27" s="5" t="s">
        <v>78</v>
      </c>
      <c r="E27" s="5" t="s">
        <v>79</v>
      </c>
      <c r="F27" s="5" t="s">
        <v>79</v>
      </c>
      <c r="G27" s="5" t="s">
        <v>79</v>
      </c>
    </row>
    <row r="28" spans="2:7">
      <c r="B28" s="3" t="s">
        <v>92</v>
      </c>
      <c r="C28" s="3" t="s">
        <v>77</v>
      </c>
      <c r="D28" s="5" t="s">
        <v>78</v>
      </c>
      <c r="E28" s="5" t="s">
        <v>79</v>
      </c>
      <c r="F28" s="5" t="s">
        <v>79</v>
      </c>
      <c r="G28" s="5" t="s">
        <v>79</v>
      </c>
    </row>
    <row r="29" spans="2:7">
      <c r="B29" s="3" t="s">
        <v>93</v>
      </c>
      <c r="C29" s="3" t="s">
        <v>77</v>
      </c>
      <c r="D29" s="5" t="s">
        <v>78</v>
      </c>
      <c r="E29" s="5" t="s">
        <v>79</v>
      </c>
      <c r="F29" s="5" t="s">
        <v>79</v>
      </c>
      <c r="G29" s="5" t="s">
        <v>79</v>
      </c>
    </row>
  </sheetData>
  <sheetProtection algorithmName="SHA-512" hashValue="u9HGLx+lxpp644ZSYkYu91r0xPJMNiOEY96OvBD0vTO9sFynwbDmTris50Q3bUPO84UjaGElDxL98rLlW0SBjg==" saltValue="HZyhQi/6Sdx7nE09cItNYQ==" spinCount="100000" sheet="1" objects="1" scenarios="1" selectLockedCells="1" selectUnlockedCells="1"/>
  <mergeCells count="6">
    <mergeCell ref="B25:G25"/>
    <mergeCell ref="B10:B11"/>
    <mergeCell ref="B12:B13"/>
    <mergeCell ref="B4:F5"/>
    <mergeCell ref="B8:G8"/>
    <mergeCell ref="B14:G1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58B37AC226C42A7FFBBC6CBEDDC27" ma:contentTypeVersion="15" ma:contentTypeDescription="Create a new document." ma:contentTypeScope="" ma:versionID="c5f17f7120acd085a0c027449ca253fb">
  <xsd:schema xmlns:xsd="http://www.w3.org/2001/XMLSchema" xmlns:xs="http://www.w3.org/2001/XMLSchema" xmlns:p="http://schemas.microsoft.com/office/2006/metadata/properties" xmlns:ns2="ad4d1a87-034e-47e1-85f8-f9a8e218e89b" xmlns:ns3="1e5a3114-e5ef-4763-9636-b64ccd3ef280" targetNamespace="http://schemas.microsoft.com/office/2006/metadata/properties" ma:root="true" ma:fieldsID="b941b166bfb6851c51ccb8dea17c6a75" ns2:_="" ns3:_="">
    <xsd:import namespace="ad4d1a87-034e-47e1-85f8-f9a8e218e89b"/>
    <xsd:import namespace="1e5a3114-e5ef-4763-9636-b64ccd3ef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Edi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d1a87-034e-47e1-85f8-f9a8e218e8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fa9f142-0c66-4439-b949-36a05e8f5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Edited" ma:index="22" nillable="true" ma:displayName="Edited" ma:format="DateOnly" ma:internalName="Edi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a3114-e5ef-4763-9636-b64ccd3ef28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bc1cbc-6088-4f87-b3c8-58f31e45f958}" ma:internalName="TaxCatchAll" ma:showField="CatchAllData" ma:web="1e5a3114-e5ef-4763-9636-b64ccd3ef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4d1a87-034e-47e1-85f8-f9a8e218e89b">
      <Terms xmlns="http://schemas.microsoft.com/office/infopath/2007/PartnerControls"/>
    </lcf76f155ced4ddcb4097134ff3c332f>
    <TaxCatchAll xmlns="1e5a3114-e5ef-4763-9636-b64ccd3ef280" xsi:nil="true"/>
    <Edited xmlns="ad4d1a87-034e-47e1-85f8-f9a8e218e89b" xsi:nil="true"/>
  </documentManagement>
</p:properties>
</file>

<file path=customXml/itemProps1.xml><?xml version="1.0" encoding="utf-8"?>
<ds:datastoreItem xmlns:ds="http://schemas.openxmlformats.org/officeDocument/2006/customXml" ds:itemID="{1E8D2E4A-4B89-431E-9830-B4D50C22AE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1CFA26-32E8-4C16-A4A7-EC0BDB4D4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d1a87-034e-47e1-85f8-f9a8e218e89b"/>
    <ds:schemaRef ds:uri="1e5a3114-e5ef-4763-9636-b64ccd3ef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322DD7-C5C2-4F9D-B6FF-8CD278A2864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ad4d1a87-034e-47e1-85f8-f9a8e218e89b"/>
    <ds:schemaRef ds:uri="1e5a3114-e5ef-4763-9636-b64ccd3ef280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Environmental</vt:lpstr>
      <vt:lpstr>Social</vt:lpstr>
      <vt:lpstr>Goverance</vt:lpstr>
    </vt:vector>
  </TitlesOfParts>
  <Manager/>
  <Company>Telemach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Kathryn Binnema</dc:creator>
  <cp:keywords/>
  <dc:description/>
  <cp:lastModifiedBy>Kathryn Binnema</cp:lastModifiedBy>
  <cp:revision/>
  <dcterms:created xsi:type="dcterms:W3CDTF">2024-10-03T14:00:36Z</dcterms:created>
  <dcterms:modified xsi:type="dcterms:W3CDTF">2025-09-11T08:29:33Z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0x010100B0B58B37AC226C42A7FFBBC6CBEDDC27</vt:lpwstr>
  </property>
  <property fmtid="{D5CDD505-2E9C-101B-9397-08002B2CF9AE}" pid="3" name="MediaServiceImageTags">
    <vt:lpwstr/>
  </property>
</Properties>
</file>